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업무\002_BOOK BUILDING_2021\0504_샘씨엔에스_대신\"/>
    </mc:Choice>
  </mc:AlternateContent>
  <xr:revisionPtr revIDLastSave="0" documentId="13_ncr:1_{DB14CDC0-5E1E-44A5-8108-1E70FE6F79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(코넥스) 고위험고수익투자신탁 수요예측 총괄집계표" sheetId="1" r:id="rId1"/>
  </sheets>
  <definedNames>
    <definedName name="_xlnm.Print_Area" localSheetId="0">'(코넥스) 고위험고수익투자신탁 수요예측 총괄집계표'!$B$2:$V$30</definedName>
  </definedNames>
  <calcPr calcId="191029"/>
</workbook>
</file>

<file path=xl/calcChain.xml><?xml version="1.0" encoding="utf-8"?>
<calcChain xmlns="http://schemas.openxmlformats.org/spreadsheetml/2006/main">
  <c r="H17" i="1" l="1"/>
  <c r="P20" i="1" l="1"/>
  <c r="P19" i="1"/>
  <c r="P18" i="1"/>
  <c r="P17" i="1"/>
  <c r="P16" i="1"/>
  <c r="P15" i="1"/>
  <c r="P14" i="1"/>
  <c r="P13" i="1"/>
  <c r="N20" i="1"/>
  <c r="N19" i="1"/>
  <c r="N18" i="1"/>
  <c r="N17" i="1"/>
  <c r="N16" i="1"/>
  <c r="N15" i="1"/>
  <c r="N14" i="1"/>
  <c r="N13" i="1"/>
  <c r="U20" i="1" l="1"/>
  <c r="U19" i="1"/>
  <c r="U18" i="1"/>
  <c r="U17" i="1"/>
  <c r="U16" i="1"/>
  <c r="U15" i="1"/>
  <c r="U14" i="1"/>
  <c r="U13" i="1"/>
  <c r="I20" i="1" l="1"/>
  <c r="H20" i="1"/>
  <c r="I19" i="1"/>
  <c r="H19" i="1"/>
  <c r="I18" i="1"/>
  <c r="H18" i="1"/>
  <c r="I17" i="1"/>
  <c r="I16" i="1"/>
  <c r="H16" i="1"/>
  <c r="I15" i="1"/>
  <c r="H15" i="1"/>
  <c r="I14" i="1"/>
  <c r="H14" i="1"/>
  <c r="H13" i="1"/>
  <c r="P12" i="1"/>
  <c r="G12" i="1"/>
  <c r="F12" i="1"/>
  <c r="E12" i="1"/>
  <c r="H12" i="1" l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</author>
    <author>SHIC IPO부 김영현</author>
  </authors>
  <commentList>
    <comment ref="R8" authorId="0" shapeId="0" xr:uid="{00000000-0006-0000-0000-000001000000}">
      <text>
        <r>
          <rPr>
            <b/>
            <sz val="10"/>
            <color indexed="81"/>
            <rFont val="돋움"/>
            <family val="3"/>
            <charset val="129"/>
          </rPr>
          <t>코넥스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고위험고수익투자신탁일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경우에만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기재해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주시기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바랍니다</t>
        </r>
        <r>
          <rPr>
            <b/>
            <sz val="10"/>
            <color indexed="81"/>
            <rFont val="Tahoma"/>
            <family val="2"/>
          </rPr>
          <t xml:space="preserve">. </t>
        </r>
      </text>
    </comment>
    <comment ref="N11" authorId="1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>수요예측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O11" authorId="1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수요예측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T11" authorId="1" shapeId="0" xr:uid="{00000000-0006-0000-0000-000004000000}">
      <text>
        <r>
          <rPr>
            <b/>
            <sz val="9"/>
            <color indexed="81"/>
            <rFont val="돋움"/>
            <family val="3"/>
            <charset val="129"/>
          </rPr>
          <t>수요예측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1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작성요령을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숙지하시어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기재해주시기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V13" authorId="1" shapeId="0" xr:uid="{00000000-0006-0000-0000-000006000000}">
      <text>
        <r>
          <rPr>
            <b/>
            <sz val="9"/>
            <color indexed="81"/>
            <rFont val="돋움"/>
            <family val="3"/>
            <charset val="129"/>
          </rPr>
          <t>작성요령을 충분히 숙지하시어 기재해주시기 바랍니다.</t>
        </r>
      </text>
    </comment>
  </commentList>
</comments>
</file>

<file path=xl/sharedStrings.xml><?xml version="1.0" encoding="utf-8"?>
<sst xmlns="http://schemas.openxmlformats.org/spreadsheetml/2006/main" count="50" uniqueCount="46">
  <si>
    <t>구분</t>
    <phoneticPr fontId="2" type="noConversion"/>
  </si>
  <si>
    <t>설립일/설정일</t>
    <phoneticPr fontId="2" type="noConversion"/>
  </si>
  <si>
    <t>자산총액(원)</t>
    <phoneticPr fontId="2" type="noConversion"/>
  </si>
  <si>
    <t>신청가격(원)</t>
    <phoneticPr fontId="2" type="noConversion"/>
  </si>
  <si>
    <t>신청수량(주)</t>
    <phoneticPr fontId="2" type="noConversion"/>
  </si>
  <si>
    <t>신청금액(원)</t>
    <phoneticPr fontId="2" type="noConversion"/>
  </si>
  <si>
    <t>배정한도
(자산총액 20%)</t>
    <phoneticPr fontId="2" type="noConversion"/>
  </si>
  <si>
    <t>코넥스시장 상장주식 보유비율(%)</t>
    <phoneticPr fontId="2" type="noConversion"/>
  </si>
  <si>
    <t>코넥스시장 상장주식 보유금액(원)</t>
    <phoneticPr fontId="2" type="noConversion"/>
  </si>
  <si>
    <t>소     계</t>
    <phoneticPr fontId="2" type="noConversion"/>
  </si>
  <si>
    <t>-</t>
    <phoneticPr fontId="2" type="noConversion"/>
  </si>
  <si>
    <t>-</t>
    <phoneticPr fontId="2" type="noConversion"/>
  </si>
  <si>
    <t>주) 작성요령</t>
    <phoneticPr fontId="2" type="noConversion"/>
  </si>
  <si>
    <t>당사가 본 총괄집계표에 기재한 정보는 사실과 다름없음을 확인합니다.</t>
    <phoneticPr fontId="2" type="noConversion"/>
  </si>
  <si>
    <t>설립 설정일로부터 6개월 이상</t>
    <phoneticPr fontId="2" type="noConversion"/>
  </si>
  <si>
    <t>설립 설정일로부터 6개월 미만</t>
    <phoneticPr fontId="2" type="noConversion"/>
  </si>
  <si>
    <t>-</t>
    <phoneticPr fontId="2" type="noConversion"/>
  </si>
  <si>
    <t>-</t>
    <phoneticPr fontId="2" type="noConversion"/>
  </si>
  <si>
    <t>설립 설정일로부터 6개월 이상</t>
    <phoneticPr fontId="2" type="noConversion"/>
  </si>
  <si>
    <t>펀드내 최근 산출된
비우량채권 및 코넥스시장 
상장주식 보유비율(%)</t>
    <phoneticPr fontId="2" type="noConversion"/>
  </si>
  <si>
    <t>펀드내 최근 산출된
국내채권 보유비율(%)</t>
    <phoneticPr fontId="2" type="noConversion"/>
  </si>
  <si>
    <t>충족여부
(충족/미충족)</t>
    <phoneticPr fontId="2" type="noConversion"/>
  </si>
  <si>
    <t>비우량채권 및 코넥스시장 
상장주식 보유금액(원)</t>
    <phoneticPr fontId="2" type="noConversion"/>
  </si>
  <si>
    <t>비우량채권 및 코넥스시장 
상장주식 보유비율(%)</t>
    <phoneticPr fontId="2" type="noConversion"/>
  </si>
  <si>
    <t>국내채권 
보유금액(원)</t>
    <phoneticPr fontId="2" type="noConversion"/>
  </si>
  <si>
    <t>국내채권
보유비율(%)</t>
    <phoneticPr fontId="2" type="noConversion"/>
  </si>
  <si>
    <t>코넥스 고위험고수익투자신탁요건 충족여부</t>
    <phoneticPr fontId="2" type="noConversion"/>
  </si>
  <si>
    <t>설립 설정일로부터 6개월 미만</t>
    <phoneticPr fontId="2" type="noConversion"/>
  </si>
  <si>
    <t>펀드내 최근 산정된
코넥스시장 상장주식 보유비율(%)</t>
    <phoneticPr fontId="2" type="noConversion"/>
  </si>
  <si>
    <t>- (단, 수요예측 참여시점의 비율 기재한 경우 배정시에도 요건을 충족해야 하므로 배정시까지 변동없을 것)</t>
    <phoneticPr fontId="2" type="noConversion"/>
  </si>
  <si>
    <t>총족여부
(충족/미충족)</t>
    <phoneticPr fontId="2" type="noConversion"/>
  </si>
  <si>
    <t>-</t>
    <phoneticPr fontId="2" type="noConversion"/>
  </si>
  <si>
    <t>일반 고위험고수익투자신탁요건 충족여부</t>
    <phoneticPr fontId="2" type="noConversion"/>
  </si>
  <si>
    <r>
      <t>- [코넥스 하이일드]</t>
    </r>
    <r>
      <rPr>
        <b/>
        <sz val="11"/>
        <rFont val="돋움"/>
        <family val="3"/>
        <charset val="129"/>
      </rPr>
      <t>설립 설정일로부터 6개월 이상</t>
    </r>
    <r>
      <rPr>
        <sz val="11"/>
        <rFont val="돋움"/>
        <family val="3"/>
        <charset val="129"/>
      </rPr>
      <t xml:space="preserve">인 경우  </t>
    </r>
    <r>
      <rPr>
        <b/>
        <u/>
        <sz val="11"/>
        <rFont val="돋움"/>
        <family val="3"/>
        <charset val="129"/>
      </rPr>
      <t>펀드내 최근 산출된</t>
    </r>
    <r>
      <rPr>
        <sz val="11"/>
        <rFont val="돋움"/>
        <family val="3"/>
        <charset val="129"/>
      </rPr>
      <t xml:space="preserve"> </t>
    </r>
    <r>
      <rPr>
        <b/>
        <sz val="11"/>
        <rFont val="돋움"/>
        <family val="3"/>
        <charset val="129"/>
      </rPr>
      <t>코넥스 상장주식 보유비율이 2%인 경우 정의를 충족</t>
    </r>
    <r>
      <rPr>
        <sz val="11"/>
        <rFont val="돋움"/>
        <family val="3"/>
        <charset val="129"/>
      </rPr>
      <t>한 것으로 봄</t>
    </r>
    <r>
      <rPr>
        <b/>
        <sz val="11"/>
        <color rgb="FFFF0000"/>
        <rFont val="돋움"/>
        <family val="3"/>
        <charset val="129"/>
      </rPr>
      <t>(수요예측참여일을 기준으로 직전 3개월동안의 평균보유비율이 아님에 유의)</t>
    </r>
    <phoneticPr fontId="2" type="noConversion"/>
  </si>
  <si>
    <r>
      <t>- [코넥스 하이일드]</t>
    </r>
    <r>
      <rPr>
        <b/>
        <sz val="11"/>
        <rFont val="돋움"/>
        <family val="3"/>
        <charset val="129"/>
      </rPr>
      <t>설립 설정일로부터 6개월 미만</t>
    </r>
    <r>
      <rPr>
        <sz val="11"/>
        <rFont val="돋움"/>
        <family val="3"/>
        <charset val="129"/>
      </rPr>
      <t xml:space="preserve">인 경우  </t>
    </r>
    <r>
      <rPr>
        <b/>
        <u/>
        <sz val="11"/>
        <rFont val="돋움"/>
        <family val="3"/>
        <charset val="129"/>
      </rPr>
      <t>수요예측 참여시점에</t>
    </r>
    <r>
      <rPr>
        <sz val="11"/>
        <rFont val="돋움"/>
        <family val="3"/>
        <charset val="129"/>
      </rPr>
      <t xml:space="preserve"> </t>
    </r>
    <r>
      <rPr>
        <b/>
        <sz val="11"/>
        <rFont val="돋움"/>
        <family val="3"/>
        <charset val="129"/>
      </rPr>
      <t>코넥스 상장주식의 보유비율이 자산총액의 2% 이상인 경우 정의를 충족</t>
    </r>
    <r>
      <rPr>
        <sz val="11"/>
        <rFont val="돋움"/>
        <family val="3"/>
        <charset val="129"/>
      </rPr>
      <t>한 것으로 봄)</t>
    </r>
    <phoneticPr fontId="2" type="noConversion"/>
  </si>
  <si>
    <r>
      <t>- 신청가격: 펀드별 참여내역을 취합하여</t>
    </r>
    <r>
      <rPr>
        <b/>
        <sz val="11"/>
        <rFont val="돋움"/>
        <family val="3"/>
        <charset val="129"/>
      </rPr>
      <t xml:space="preserve"> 동일한 가격</t>
    </r>
    <r>
      <rPr>
        <sz val="11"/>
        <rFont val="돋움"/>
        <family val="3"/>
        <charset val="129"/>
      </rPr>
      <t>으로 수요예측에 참여</t>
    </r>
    <phoneticPr fontId="2" type="noConversion"/>
  </si>
  <si>
    <r>
      <t xml:space="preserve">- </t>
    </r>
    <r>
      <rPr>
        <b/>
        <sz val="11"/>
        <rFont val="돋움"/>
        <family val="3"/>
        <charset val="129"/>
      </rPr>
      <t>설립 설정일로부터 6개월 이상</t>
    </r>
    <r>
      <rPr>
        <sz val="11"/>
        <rFont val="돋움"/>
        <family val="3"/>
        <charset val="129"/>
      </rPr>
      <t xml:space="preserve">인 경우  </t>
    </r>
    <r>
      <rPr>
        <b/>
        <u/>
        <sz val="11"/>
        <rFont val="돋움"/>
        <family val="3"/>
        <charset val="129"/>
      </rPr>
      <t>펀드내 최근 산출된</t>
    </r>
    <r>
      <rPr>
        <sz val="11"/>
        <rFont val="돋움"/>
        <family val="3"/>
        <charset val="129"/>
      </rPr>
      <t xml:space="preserve"> </t>
    </r>
    <r>
      <rPr>
        <b/>
        <sz val="11"/>
        <rFont val="돋움"/>
        <family val="3"/>
        <charset val="129"/>
      </rPr>
      <t>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  <charset val="129"/>
      </rPr>
      <t>한 것으로 봄</t>
    </r>
    <r>
      <rPr>
        <b/>
        <sz val="11"/>
        <color rgb="FFFF0000"/>
        <rFont val="돋움"/>
        <family val="3"/>
        <charset val="129"/>
      </rPr>
      <t>(수요예측참여일을 기준으로 직전 3개월동안의 평균보유비율이 아님에 유의)</t>
    </r>
    <phoneticPr fontId="2" type="noConversion"/>
  </si>
  <si>
    <r>
      <t xml:space="preserve">- </t>
    </r>
    <r>
      <rPr>
        <b/>
        <sz val="11"/>
        <rFont val="돋움"/>
        <family val="3"/>
        <charset val="129"/>
      </rPr>
      <t>설립 설정일로부터 6개월 미만</t>
    </r>
    <r>
      <rPr>
        <sz val="11"/>
        <rFont val="돋움"/>
        <family val="3"/>
        <charset val="129"/>
      </rPr>
      <t>인 경우  "</t>
    </r>
    <r>
      <rPr>
        <b/>
        <u/>
        <sz val="11"/>
        <rFont val="돋움"/>
        <family val="3"/>
        <charset val="129"/>
      </rPr>
      <t>수요예측 참여시점</t>
    </r>
    <r>
      <rPr>
        <b/>
        <sz val="11"/>
        <rFont val="돋움"/>
        <family val="3"/>
        <charset val="129"/>
      </rPr>
      <t>에 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  <charset val="129"/>
      </rPr>
      <t>한 것으로 봄)</t>
    </r>
    <phoneticPr fontId="2" type="noConversion"/>
  </si>
  <si>
    <t>(코넥스)
고위험
고수익
투자신탁</t>
    <phoneticPr fontId="2" type="noConversion"/>
  </si>
  <si>
    <t>[(코넥스) 고위험고수익투자신탁 수요예측 총괄집계표]</t>
    <phoneticPr fontId="2" type="noConversion"/>
  </si>
  <si>
    <t>펀드명</t>
    <phoneticPr fontId="2" type="noConversion"/>
  </si>
  <si>
    <t>*참여기관:</t>
    <phoneticPr fontId="2" type="noConversion"/>
  </si>
  <si>
    <t>*(코넥스)고위험고수익투자신탁으로 참여하는 자산운용사, 신탁회사, 투자일임회사는 아래의 양식을 작성하여 업로드해야 수요예측 참여가 가능합니다.</t>
    <phoneticPr fontId="2" type="noConversion"/>
  </si>
  <si>
    <t>에이치엔인베스트㈜</t>
    <phoneticPr fontId="2" type="noConversion"/>
  </si>
  <si>
    <t>충족</t>
    <phoneticPr fontId="2" type="noConversion"/>
  </si>
  <si>
    <t>웨스트포트인베스트먼트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</si>
</sst>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yy\.mm\.dd"/>
    <numFmt numFmtId="177" formatCode="#,##0_ ;[Red]\-#,##0\ "/>
    <numFmt numFmtId="178" formatCode="#,##0_ 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3"/>
      <name val="돋움"/>
      <family val="3"/>
      <charset val="129"/>
    </font>
    <font>
      <sz val="10"/>
      <name val="굴림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name val="돋움"/>
      <family val="3"/>
      <charset val="129"/>
    </font>
    <font>
      <sz val="13"/>
      <name val="돋움"/>
      <family val="3"/>
      <charset val="129"/>
    </font>
    <font>
      <b/>
      <sz val="10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u/>
      <sz val="1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vertical="center"/>
    </xf>
    <xf numFmtId="177" fontId="4" fillId="2" borderId="18" xfId="0" applyNumberFormat="1" applyFont="1" applyFill="1" applyBorder="1" applyAlignment="1">
      <alignment vertical="center"/>
    </xf>
    <xf numFmtId="10" fontId="4" fillId="2" borderId="19" xfId="2" applyNumberFormat="1" applyFont="1" applyFill="1" applyBorder="1" applyAlignment="1">
      <alignment vertical="center"/>
    </xf>
    <xf numFmtId="177" fontId="4" fillId="2" borderId="19" xfId="0" applyNumberFormat="1" applyFont="1" applyFill="1" applyBorder="1" applyAlignment="1">
      <alignment vertical="center"/>
    </xf>
    <xf numFmtId="177" fontId="4" fillId="2" borderId="20" xfId="0" quotePrefix="1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14" fontId="4" fillId="4" borderId="7" xfId="0" applyNumberFormat="1" applyFont="1" applyFill="1" applyBorder="1" applyAlignment="1">
      <alignment horizontal="center" vertical="center"/>
    </xf>
    <xf numFmtId="177" fontId="4" fillId="4" borderId="7" xfId="0" applyNumberFormat="1" applyFont="1" applyFill="1" applyBorder="1" applyAlignment="1">
      <alignment vertical="center"/>
    </xf>
    <xf numFmtId="177" fontId="4" fillId="4" borderId="3" xfId="0" applyNumberFormat="1" applyFont="1" applyFill="1" applyBorder="1" applyAlignment="1">
      <alignment vertical="center"/>
    </xf>
    <xf numFmtId="10" fontId="4" fillId="4" borderId="3" xfId="2" applyNumberFormat="1" applyFont="1" applyFill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10" fontId="0" fillId="0" borderId="3" xfId="2" applyNumberFormat="1" applyFont="1" applyBorder="1" applyAlignment="1">
      <alignment vertical="center"/>
    </xf>
    <xf numFmtId="3" fontId="0" fillId="0" borderId="3" xfId="2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4" fillId="4" borderId="9" xfId="0" applyNumberFormat="1" applyFont="1" applyFill="1" applyBorder="1" applyAlignment="1">
      <alignment vertical="center"/>
    </xf>
    <xf numFmtId="10" fontId="4" fillId="4" borderId="7" xfId="2" applyNumberFormat="1" applyFont="1" applyFill="1" applyBorder="1" applyAlignment="1">
      <alignment vertical="center"/>
    </xf>
    <xf numFmtId="177" fontId="4" fillId="4" borderId="8" xfId="0" applyNumberFormat="1" applyFont="1" applyFill="1" applyBorder="1" applyAlignment="1">
      <alignment horizontal="center" vertical="center"/>
    </xf>
    <xf numFmtId="10" fontId="0" fillId="0" borderId="6" xfId="2" applyNumberFormat="1" applyFont="1" applyBorder="1" applyAlignment="1">
      <alignment vertical="center"/>
    </xf>
    <xf numFmtId="10" fontId="0" fillId="0" borderId="7" xfId="2" applyNumberFormat="1" applyFont="1" applyBorder="1" applyAlignment="1">
      <alignment vertical="center"/>
    </xf>
    <xf numFmtId="3" fontId="0" fillId="0" borderId="7" xfId="2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vertical="center"/>
    </xf>
    <xf numFmtId="177" fontId="4" fillId="4" borderId="11" xfId="0" applyNumberFormat="1" applyFont="1" applyFill="1" applyBorder="1" applyAlignment="1">
      <alignment vertical="center"/>
    </xf>
    <xf numFmtId="177" fontId="4" fillId="4" borderId="26" xfId="0" applyNumberFormat="1" applyFont="1" applyFill="1" applyBorder="1" applyAlignment="1">
      <alignment vertical="center"/>
    </xf>
    <xf numFmtId="10" fontId="4" fillId="4" borderId="11" xfId="2" applyNumberFormat="1" applyFont="1" applyFill="1" applyBorder="1" applyAlignment="1">
      <alignment vertical="center"/>
    </xf>
    <xf numFmtId="177" fontId="4" fillId="4" borderId="12" xfId="0" applyNumberFormat="1" applyFont="1" applyFill="1" applyBorder="1" applyAlignment="1">
      <alignment horizontal="center" vertical="center"/>
    </xf>
    <xf numFmtId="10" fontId="0" fillId="0" borderId="10" xfId="2" applyNumberFormat="1" applyFont="1" applyBorder="1" applyAlignment="1">
      <alignment vertical="center"/>
    </xf>
    <xf numFmtId="10" fontId="0" fillId="0" borderId="11" xfId="2" applyNumberFormat="1" applyFont="1" applyBorder="1" applyAlignment="1">
      <alignment vertical="center"/>
    </xf>
    <xf numFmtId="3" fontId="0" fillId="0" borderId="11" xfId="2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0" fillId="5" borderId="0" xfId="0" applyFill="1"/>
    <xf numFmtId="14" fontId="0" fillId="5" borderId="0" xfId="0" applyNumberFormat="1" applyFill="1"/>
    <xf numFmtId="3" fontId="0" fillId="5" borderId="0" xfId="0" applyNumberFormat="1" applyFill="1"/>
    <xf numFmtId="0" fontId="0" fillId="5" borderId="0" xfId="0" quotePrefix="1" applyFill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0" fontId="3" fillId="5" borderId="0" xfId="0" applyFont="1" applyFill="1"/>
    <xf numFmtId="0" fontId="0" fillId="5" borderId="0" xfId="0" applyFont="1" applyFill="1" applyBorder="1" applyAlignment="1">
      <alignment horizontal="center"/>
    </xf>
    <xf numFmtId="10" fontId="0" fillId="3" borderId="21" xfId="2" quotePrefix="1" applyNumberFormat="1" applyFont="1" applyFill="1" applyBorder="1" applyAlignment="1">
      <alignment horizontal="center" vertical="center"/>
    </xf>
    <xf numFmtId="3" fontId="0" fillId="3" borderId="19" xfId="1" quotePrefix="1" applyNumberFormat="1" applyFont="1" applyFill="1" applyBorder="1" applyAlignment="1">
      <alignment horizontal="center" vertical="center"/>
    </xf>
    <xf numFmtId="10" fontId="0" fillId="3" borderId="19" xfId="2" quotePrefix="1" applyNumberFormat="1" applyFont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center" vertical="center"/>
    </xf>
    <xf numFmtId="10" fontId="0" fillId="3" borderId="18" xfId="2" quotePrefix="1" applyNumberFormat="1" applyFont="1" applyFill="1" applyBorder="1" applyAlignment="1">
      <alignment horizontal="center" vertical="center"/>
    </xf>
    <xf numFmtId="10" fontId="0" fillId="0" borderId="24" xfId="2" applyNumberFormat="1" applyFont="1" applyBorder="1" applyAlignment="1">
      <alignment vertical="center"/>
    </xf>
    <xf numFmtId="10" fontId="0" fillId="0" borderId="9" xfId="2" applyNumberFormat="1" applyFont="1" applyBorder="1" applyAlignment="1">
      <alignment vertical="center"/>
    </xf>
    <xf numFmtId="10" fontId="0" fillId="0" borderId="26" xfId="2" applyNumberFormat="1" applyFont="1" applyBorder="1" applyAlignment="1">
      <alignment vertical="center"/>
    </xf>
    <xf numFmtId="178" fontId="4" fillId="4" borderId="3" xfId="2" applyNumberFormat="1" applyFont="1" applyFill="1" applyBorder="1" applyAlignment="1">
      <alignment vertical="center"/>
    </xf>
    <xf numFmtId="10" fontId="4" fillId="4" borderId="3" xfId="0" applyNumberFormat="1" applyFont="1" applyFill="1" applyBorder="1" applyAlignment="1">
      <alignment vertical="center"/>
    </xf>
    <xf numFmtId="10" fontId="4" fillId="4" borderId="3" xfId="2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vertical="center"/>
    </xf>
    <xf numFmtId="10" fontId="4" fillId="0" borderId="24" xfId="2" applyNumberFormat="1" applyFont="1" applyFill="1" applyBorder="1" applyAlignment="1">
      <alignment vertical="center"/>
    </xf>
    <xf numFmtId="10" fontId="4" fillId="0" borderId="3" xfId="2" applyNumberFormat="1" applyFont="1" applyFill="1" applyBorder="1" applyAlignment="1">
      <alignment vertical="center"/>
    </xf>
    <xf numFmtId="177" fontId="4" fillId="4" borderId="4" xfId="0" applyNumberFormat="1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9"/>
  <sheetViews>
    <sheetView tabSelected="1" view="pageBreakPreview" topLeftCell="F1" zoomScale="90" zoomScaleNormal="85" zoomScaleSheetLayoutView="90" workbookViewId="0">
      <selection activeCell="U13" sqref="U13"/>
    </sheetView>
  </sheetViews>
  <sheetFormatPr defaultRowHeight="13.5" x14ac:dyDescent="0.15"/>
  <cols>
    <col min="1" max="1" width="3.88671875" customWidth="1"/>
    <col min="3" max="3" width="20.77734375" customWidth="1"/>
    <col min="4" max="4" width="10.77734375" customWidth="1"/>
    <col min="5" max="5" width="11.21875" bestFit="1" customWidth="1"/>
    <col min="6" max="6" width="11.77734375" customWidth="1"/>
    <col min="7" max="7" width="9.6640625" bestFit="1" customWidth="1"/>
    <col min="8" max="8" width="11.88671875" bestFit="1" customWidth="1"/>
    <col min="9" max="9" width="15.21875" customWidth="1"/>
    <col min="10" max="10" width="19.33203125" customWidth="1"/>
    <col min="11" max="11" width="16.33203125" customWidth="1"/>
    <col min="12" max="12" width="10.21875" customWidth="1"/>
    <col min="13" max="13" width="19.44140625" customWidth="1"/>
    <col min="14" max="14" width="19.88671875" customWidth="1"/>
    <col min="15" max="15" width="13.44140625" customWidth="1"/>
    <col min="16" max="16" width="11" customWidth="1"/>
    <col min="17" max="17" width="10.6640625" customWidth="1"/>
    <col min="18" max="18" width="23.6640625" customWidth="1"/>
    <col min="19" max="19" width="11.77734375" customWidth="1"/>
    <col min="20" max="20" width="14" customWidth="1"/>
    <col min="21" max="21" width="12.21875" customWidth="1"/>
    <col min="22" max="22" width="10.33203125" customWidth="1"/>
  </cols>
  <sheetData>
    <row r="1" spans="2:22" ht="20.25" customHeight="1" thickBot="1" x14ac:dyDescent="0.2"/>
    <row r="2" spans="2:22" ht="23.25" thickBot="1" x14ac:dyDescent="0.3">
      <c r="B2" s="93" t="s">
        <v>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39"/>
      <c r="O2" s="39"/>
      <c r="P2" s="39"/>
      <c r="Q2" s="39"/>
      <c r="R2" s="39"/>
      <c r="S2" s="39"/>
      <c r="T2" s="39"/>
      <c r="U2" s="39"/>
      <c r="V2" s="39"/>
    </row>
    <row r="3" spans="2:22" ht="16.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9"/>
      <c r="O3" s="39"/>
      <c r="P3" s="39"/>
      <c r="Q3" s="39"/>
      <c r="R3" s="39"/>
      <c r="S3" s="39"/>
      <c r="T3" s="39"/>
      <c r="U3" s="39"/>
      <c r="V3" s="39"/>
    </row>
    <row r="4" spans="2:22" ht="16.5" x14ac:dyDescent="0.2">
      <c r="B4" s="44" t="s">
        <v>13</v>
      </c>
      <c r="C4" s="43"/>
      <c r="D4" s="43"/>
      <c r="E4" s="43"/>
      <c r="F4" s="43"/>
      <c r="G4" s="43"/>
      <c r="H4" s="43"/>
      <c r="I4" s="45" t="s">
        <v>41</v>
      </c>
      <c r="J4" s="110" t="s">
        <v>43</v>
      </c>
      <c r="K4" s="110"/>
      <c r="L4" s="44"/>
      <c r="M4" s="43"/>
      <c r="N4" s="39"/>
      <c r="O4" s="39"/>
      <c r="P4" s="39"/>
      <c r="Q4" s="39"/>
      <c r="R4" s="39"/>
      <c r="S4" s="39"/>
      <c r="T4" s="39"/>
      <c r="U4" s="39"/>
      <c r="V4" s="39"/>
    </row>
    <row r="5" spans="2:22" ht="16.5" x14ac:dyDescent="0.2">
      <c r="B5" s="44"/>
      <c r="C5" s="43"/>
      <c r="D5" s="43"/>
      <c r="E5" s="43"/>
      <c r="F5" s="43"/>
      <c r="G5" s="43"/>
      <c r="H5" s="43"/>
      <c r="I5" s="45"/>
      <c r="J5" s="43"/>
      <c r="K5" s="43"/>
      <c r="L5" s="43"/>
      <c r="M5" s="43"/>
      <c r="N5" s="39"/>
      <c r="O5" s="39"/>
      <c r="P5" s="39"/>
      <c r="Q5" s="39"/>
      <c r="R5" s="39"/>
      <c r="S5" s="39"/>
      <c r="T5" s="39"/>
      <c r="U5" s="39"/>
      <c r="V5" s="39"/>
    </row>
    <row r="6" spans="2:22" ht="16.5" x14ac:dyDescent="0.2">
      <c r="B6" s="46" t="s">
        <v>42</v>
      </c>
      <c r="C6" s="43"/>
      <c r="D6" s="43"/>
      <c r="E6" s="43"/>
      <c r="F6" s="43"/>
      <c r="G6" s="43"/>
      <c r="H6" s="43"/>
      <c r="I6" s="45"/>
      <c r="J6" s="43"/>
      <c r="K6" s="43"/>
      <c r="L6" s="43"/>
      <c r="M6" s="43"/>
      <c r="N6" s="39"/>
      <c r="O6" s="39"/>
      <c r="P6" s="39"/>
      <c r="Q6" s="39"/>
      <c r="R6" s="39"/>
      <c r="S6" s="39"/>
      <c r="T6" s="39"/>
      <c r="U6" s="39"/>
      <c r="V6" s="39"/>
    </row>
    <row r="7" spans="2:22" ht="17.25" thickBot="1" x14ac:dyDescent="0.25">
      <c r="B7" s="46"/>
      <c r="C7" s="43"/>
      <c r="D7" s="43"/>
      <c r="E7" s="43"/>
      <c r="F7" s="43"/>
      <c r="G7" s="43"/>
      <c r="H7" s="43"/>
      <c r="I7" s="45"/>
      <c r="J7" s="43"/>
      <c r="K7" s="43"/>
      <c r="L7" s="43"/>
      <c r="M7" s="43"/>
      <c r="N7" s="39"/>
      <c r="O7" s="39"/>
      <c r="P7" s="39"/>
      <c r="Q7" s="39"/>
      <c r="R7" s="39"/>
      <c r="S7" s="39"/>
      <c r="T7" s="39"/>
      <c r="U7" s="39"/>
      <c r="V7" s="39"/>
    </row>
    <row r="8" spans="2:22" ht="17.25" thickBot="1" x14ac:dyDescent="0.25">
      <c r="B8" s="47"/>
      <c r="C8" s="39"/>
      <c r="D8" s="39"/>
      <c r="E8" s="39"/>
      <c r="F8" s="47"/>
      <c r="G8" s="48"/>
      <c r="H8" s="48"/>
      <c r="I8" s="48"/>
      <c r="J8" s="84" t="s">
        <v>32</v>
      </c>
      <c r="K8" s="85"/>
      <c r="L8" s="85"/>
      <c r="M8" s="85"/>
      <c r="N8" s="85"/>
      <c r="O8" s="85"/>
      <c r="P8" s="85"/>
      <c r="Q8" s="86"/>
      <c r="R8" s="64" t="s">
        <v>26</v>
      </c>
      <c r="S8" s="64"/>
      <c r="T8" s="64"/>
      <c r="U8" s="64"/>
      <c r="V8" s="65"/>
    </row>
    <row r="9" spans="2:22" ht="17.25" customHeight="1" x14ac:dyDescent="0.15">
      <c r="B9" s="104" t="s">
        <v>0</v>
      </c>
      <c r="C9" s="87" t="s">
        <v>40</v>
      </c>
      <c r="D9" s="107" t="s">
        <v>1</v>
      </c>
      <c r="E9" s="87" t="s">
        <v>2</v>
      </c>
      <c r="F9" s="87" t="s">
        <v>3</v>
      </c>
      <c r="G9" s="87" t="s">
        <v>4</v>
      </c>
      <c r="H9" s="87" t="s">
        <v>5</v>
      </c>
      <c r="I9" s="90" t="s">
        <v>6</v>
      </c>
      <c r="J9" s="76" t="s">
        <v>18</v>
      </c>
      <c r="K9" s="77"/>
      <c r="L9" s="78"/>
      <c r="M9" s="76" t="s">
        <v>27</v>
      </c>
      <c r="N9" s="77"/>
      <c r="O9" s="77"/>
      <c r="P9" s="77"/>
      <c r="Q9" s="82"/>
      <c r="R9" s="66" t="s">
        <v>14</v>
      </c>
      <c r="S9" s="67"/>
      <c r="T9" s="70" t="s">
        <v>15</v>
      </c>
      <c r="U9" s="71"/>
      <c r="V9" s="72"/>
    </row>
    <row r="10" spans="2:22" ht="18" customHeight="1" x14ac:dyDescent="0.15">
      <c r="B10" s="105"/>
      <c r="C10" s="88"/>
      <c r="D10" s="108"/>
      <c r="E10" s="88"/>
      <c r="F10" s="88"/>
      <c r="G10" s="88"/>
      <c r="H10" s="88"/>
      <c r="I10" s="91"/>
      <c r="J10" s="79"/>
      <c r="K10" s="80"/>
      <c r="L10" s="81"/>
      <c r="M10" s="79"/>
      <c r="N10" s="80"/>
      <c r="O10" s="80"/>
      <c r="P10" s="80"/>
      <c r="Q10" s="83"/>
      <c r="R10" s="68"/>
      <c r="S10" s="69"/>
      <c r="T10" s="73"/>
      <c r="U10" s="74"/>
      <c r="V10" s="75"/>
    </row>
    <row r="11" spans="2:22" ht="39.75" customHeight="1" thickBot="1" x14ac:dyDescent="0.2">
      <c r="B11" s="106"/>
      <c r="C11" s="89"/>
      <c r="D11" s="109"/>
      <c r="E11" s="89"/>
      <c r="F11" s="89"/>
      <c r="G11" s="89"/>
      <c r="H11" s="89"/>
      <c r="I11" s="92"/>
      <c r="J11" s="37" t="s">
        <v>19</v>
      </c>
      <c r="K11" s="37" t="s">
        <v>20</v>
      </c>
      <c r="L11" s="37" t="s">
        <v>21</v>
      </c>
      <c r="M11" s="38" t="s">
        <v>22</v>
      </c>
      <c r="N11" s="1" t="s">
        <v>23</v>
      </c>
      <c r="O11" s="1" t="s">
        <v>24</v>
      </c>
      <c r="P11" s="1" t="s">
        <v>25</v>
      </c>
      <c r="Q11" s="2" t="s">
        <v>21</v>
      </c>
      <c r="R11" s="3" t="s">
        <v>28</v>
      </c>
      <c r="S11" s="38" t="s">
        <v>30</v>
      </c>
      <c r="T11" s="1" t="s">
        <v>8</v>
      </c>
      <c r="U11" s="1" t="s">
        <v>7</v>
      </c>
      <c r="V11" s="2" t="s">
        <v>30</v>
      </c>
    </row>
    <row r="12" spans="2:22" ht="21.75" customHeight="1" thickBot="1" x14ac:dyDescent="0.2">
      <c r="B12" s="96" t="s">
        <v>38</v>
      </c>
      <c r="C12" s="99" t="s">
        <v>9</v>
      </c>
      <c r="D12" s="100"/>
      <c r="E12" s="4">
        <f>SUM(E13:E20)</f>
        <v>218211035</v>
      </c>
      <c r="F12" s="4">
        <f>F13</f>
        <v>6700</v>
      </c>
      <c r="G12" s="4">
        <f>SUM(G13:G20)</f>
        <v>8740000</v>
      </c>
      <c r="H12" s="4">
        <f>SUM(H13:H20)</f>
        <v>58558000000</v>
      </c>
      <c r="I12" s="5">
        <f>SUM(I13:I20)</f>
        <v>0</v>
      </c>
      <c r="J12" s="6"/>
      <c r="K12" s="7"/>
      <c r="L12" s="9" t="s">
        <v>10</v>
      </c>
      <c r="M12" s="7"/>
      <c r="N12" s="7"/>
      <c r="O12" s="7"/>
      <c r="P12" s="8" t="e">
        <f>SUM(P13:P20)</f>
        <v>#DIV/0!</v>
      </c>
      <c r="Q12" s="9" t="s">
        <v>10</v>
      </c>
      <c r="R12" s="49" t="s">
        <v>16</v>
      </c>
      <c r="S12" s="53" t="s">
        <v>31</v>
      </c>
      <c r="T12" s="50" t="s">
        <v>17</v>
      </c>
      <c r="U12" s="51" t="s">
        <v>16</v>
      </c>
      <c r="V12" s="52" t="s">
        <v>11</v>
      </c>
    </row>
    <row r="13" spans="2:22" ht="25.5" customHeight="1" x14ac:dyDescent="0.15">
      <c r="B13" s="97"/>
      <c r="C13" s="10" t="s">
        <v>45</v>
      </c>
      <c r="D13" s="11">
        <v>44306</v>
      </c>
      <c r="E13" s="60">
        <v>218211035</v>
      </c>
      <c r="F13" s="101">
        <v>6700</v>
      </c>
      <c r="G13" s="60">
        <v>8740000</v>
      </c>
      <c r="H13" s="12">
        <f t="shared" ref="H13:H20" si="0">$F$13*G13</f>
        <v>58558000000</v>
      </c>
      <c r="I13" s="13"/>
      <c r="J13" s="61"/>
      <c r="K13" s="62"/>
      <c r="L13" s="59"/>
      <c r="M13" s="57">
        <v>178389377</v>
      </c>
      <c r="N13" s="14">
        <f t="shared" ref="N13:N20" si="1">M13/E13</f>
        <v>0.8175085050121319</v>
      </c>
      <c r="O13" s="57">
        <v>178389377</v>
      </c>
      <c r="P13" s="58">
        <f t="shared" ref="P13:P20" si="2">O13/E13</f>
        <v>0.8175085050121319</v>
      </c>
      <c r="Q13" s="63" t="s">
        <v>44</v>
      </c>
      <c r="R13" s="15"/>
      <c r="S13" s="54"/>
      <c r="T13" s="17"/>
      <c r="U13" s="16">
        <f t="shared" ref="U13:U20" si="3">T13/E13</f>
        <v>0</v>
      </c>
      <c r="V13" s="18"/>
    </row>
    <row r="14" spans="2:22" x14ac:dyDescent="0.15">
      <c r="B14" s="97"/>
      <c r="C14" s="10"/>
      <c r="D14" s="11"/>
      <c r="E14" s="12"/>
      <c r="F14" s="102"/>
      <c r="G14" s="60"/>
      <c r="H14" s="12">
        <f t="shared" si="0"/>
        <v>0</v>
      </c>
      <c r="I14" s="12">
        <f t="shared" ref="I14:I20" si="4">E14*0.2</f>
        <v>0</v>
      </c>
      <c r="J14" s="19"/>
      <c r="K14" s="20"/>
      <c r="L14" s="20"/>
      <c r="M14" s="20"/>
      <c r="N14" s="20" t="e">
        <f t="shared" si="1"/>
        <v>#DIV/0!</v>
      </c>
      <c r="O14" s="20"/>
      <c r="P14" s="12" t="e">
        <f t="shared" si="2"/>
        <v>#DIV/0!</v>
      </c>
      <c r="Q14" s="21"/>
      <c r="R14" s="22"/>
      <c r="S14" s="55"/>
      <c r="T14" s="24"/>
      <c r="U14" s="23" t="e">
        <f t="shared" si="3"/>
        <v>#DIV/0!</v>
      </c>
      <c r="V14" s="25"/>
    </row>
    <row r="15" spans="2:22" x14ac:dyDescent="0.15">
      <c r="B15" s="97"/>
      <c r="C15" s="10"/>
      <c r="D15" s="11"/>
      <c r="E15" s="12"/>
      <c r="F15" s="102"/>
      <c r="G15" s="60"/>
      <c r="H15" s="12">
        <f t="shared" si="0"/>
        <v>0</v>
      </c>
      <c r="I15" s="12">
        <f t="shared" si="4"/>
        <v>0</v>
      </c>
      <c r="J15" s="19"/>
      <c r="K15" s="20"/>
      <c r="L15" s="20"/>
      <c r="M15" s="20"/>
      <c r="N15" s="20" t="e">
        <f t="shared" si="1"/>
        <v>#DIV/0!</v>
      </c>
      <c r="O15" s="20"/>
      <c r="P15" s="12" t="e">
        <f t="shared" si="2"/>
        <v>#DIV/0!</v>
      </c>
      <c r="Q15" s="21"/>
      <c r="R15" s="22"/>
      <c r="S15" s="55"/>
      <c r="T15" s="24"/>
      <c r="U15" s="23" t="e">
        <f t="shared" si="3"/>
        <v>#DIV/0!</v>
      </c>
      <c r="V15" s="25"/>
    </row>
    <row r="16" spans="2:22" x14ac:dyDescent="0.15">
      <c r="B16" s="97"/>
      <c r="C16" s="10"/>
      <c r="D16" s="11"/>
      <c r="E16" s="12"/>
      <c r="F16" s="102"/>
      <c r="G16" s="60"/>
      <c r="H16" s="12">
        <f t="shared" si="0"/>
        <v>0</v>
      </c>
      <c r="I16" s="12">
        <f t="shared" si="4"/>
        <v>0</v>
      </c>
      <c r="J16" s="19"/>
      <c r="K16" s="20"/>
      <c r="L16" s="20"/>
      <c r="M16" s="20"/>
      <c r="N16" s="20" t="e">
        <f t="shared" si="1"/>
        <v>#DIV/0!</v>
      </c>
      <c r="O16" s="20"/>
      <c r="P16" s="12" t="e">
        <f t="shared" si="2"/>
        <v>#DIV/0!</v>
      </c>
      <c r="Q16" s="21"/>
      <c r="R16" s="22"/>
      <c r="S16" s="55"/>
      <c r="T16" s="24"/>
      <c r="U16" s="23" t="e">
        <f t="shared" si="3"/>
        <v>#DIV/0!</v>
      </c>
      <c r="V16" s="25"/>
    </row>
    <row r="17" spans="2:22" x14ac:dyDescent="0.15">
      <c r="B17" s="97"/>
      <c r="C17" s="10"/>
      <c r="D17" s="11"/>
      <c r="E17" s="12"/>
      <c r="F17" s="102"/>
      <c r="G17" s="60"/>
      <c r="H17" s="12">
        <f t="shared" si="0"/>
        <v>0</v>
      </c>
      <c r="I17" s="12">
        <f t="shared" si="4"/>
        <v>0</v>
      </c>
      <c r="J17" s="19"/>
      <c r="K17" s="20"/>
      <c r="L17" s="20"/>
      <c r="M17" s="20"/>
      <c r="N17" s="20" t="e">
        <f t="shared" si="1"/>
        <v>#DIV/0!</v>
      </c>
      <c r="O17" s="20"/>
      <c r="P17" s="12" t="e">
        <f t="shared" si="2"/>
        <v>#DIV/0!</v>
      </c>
      <c r="Q17" s="21"/>
      <c r="R17" s="22"/>
      <c r="S17" s="55"/>
      <c r="T17" s="24"/>
      <c r="U17" s="23" t="e">
        <f t="shared" si="3"/>
        <v>#DIV/0!</v>
      </c>
      <c r="V17" s="25"/>
    </row>
    <row r="18" spans="2:22" x14ac:dyDescent="0.15">
      <c r="B18" s="97"/>
      <c r="C18" s="10"/>
      <c r="D18" s="11"/>
      <c r="E18" s="12"/>
      <c r="F18" s="102"/>
      <c r="G18" s="60"/>
      <c r="H18" s="12">
        <f t="shared" si="0"/>
        <v>0</v>
      </c>
      <c r="I18" s="12">
        <f t="shared" si="4"/>
        <v>0</v>
      </c>
      <c r="J18" s="19"/>
      <c r="K18" s="20"/>
      <c r="L18" s="20"/>
      <c r="M18" s="20"/>
      <c r="N18" s="20" t="e">
        <f t="shared" si="1"/>
        <v>#DIV/0!</v>
      </c>
      <c r="O18" s="20"/>
      <c r="P18" s="12" t="e">
        <f t="shared" si="2"/>
        <v>#DIV/0!</v>
      </c>
      <c r="Q18" s="21"/>
      <c r="R18" s="22"/>
      <c r="S18" s="55"/>
      <c r="T18" s="24"/>
      <c r="U18" s="23" t="e">
        <f t="shared" si="3"/>
        <v>#DIV/0!</v>
      </c>
      <c r="V18" s="25"/>
    </row>
    <row r="19" spans="2:22" x14ac:dyDescent="0.15">
      <c r="B19" s="97"/>
      <c r="C19" s="10"/>
      <c r="D19" s="11"/>
      <c r="E19" s="12"/>
      <c r="F19" s="102"/>
      <c r="G19" s="60"/>
      <c r="H19" s="12">
        <f t="shared" si="0"/>
        <v>0</v>
      </c>
      <c r="I19" s="12">
        <f t="shared" si="4"/>
        <v>0</v>
      </c>
      <c r="J19" s="19"/>
      <c r="K19" s="20"/>
      <c r="L19" s="20"/>
      <c r="M19" s="20"/>
      <c r="N19" s="20" t="e">
        <f t="shared" si="1"/>
        <v>#DIV/0!</v>
      </c>
      <c r="O19" s="20"/>
      <c r="P19" s="12" t="e">
        <f t="shared" si="2"/>
        <v>#DIV/0!</v>
      </c>
      <c r="Q19" s="21"/>
      <c r="R19" s="22"/>
      <c r="S19" s="55"/>
      <c r="T19" s="24"/>
      <c r="U19" s="23" t="e">
        <f t="shared" si="3"/>
        <v>#DIV/0!</v>
      </c>
      <c r="V19" s="25"/>
    </row>
    <row r="20" spans="2:22" ht="14.25" thickBot="1" x14ac:dyDescent="0.2">
      <c r="B20" s="98"/>
      <c r="C20" s="26"/>
      <c r="D20" s="27"/>
      <c r="E20" s="28"/>
      <c r="F20" s="103"/>
      <c r="G20" s="28"/>
      <c r="H20" s="29">
        <f t="shared" si="0"/>
        <v>0</v>
      </c>
      <c r="I20" s="29">
        <f t="shared" si="4"/>
        <v>0</v>
      </c>
      <c r="J20" s="30"/>
      <c r="K20" s="31"/>
      <c r="L20" s="31"/>
      <c r="M20" s="31"/>
      <c r="N20" s="31" t="e">
        <f t="shared" si="1"/>
        <v>#DIV/0!</v>
      </c>
      <c r="O20" s="31"/>
      <c r="P20" s="29" t="e">
        <f t="shared" si="2"/>
        <v>#DIV/0!</v>
      </c>
      <c r="Q20" s="32"/>
      <c r="R20" s="33"/>
      <c r="S20" s="56"/>
      <c r="T20" s="35"/>
      <c r="U20" s="34" t="e">
        <f t="shared" si="3"/>
        <v>#DIV/0!</v>
      </c>
      <c r="V20" s="36"/>
    </row>
    <row r="21" spans="2:22" x14ac:dyDescent="0.1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1"/>
      <c r="P21" s="39"/>
      <c r="Q21" s="39"/>
      <c r="R21" s="39"/>
      <c r="S21" s="39"/>
      <c r="T21" s="39"/>
      <c r="U21" s="39"/>
      <c r="V21" s="39"/>
    </row>
    <row r="22" spans="2:22" x14ac:dyDescent="0.15">
      <c r="B22" s="39" t="s">
        <v>12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9"/>
      <c r="P22" s="39"/>
      <c r="Q22" s="39"/>
      <c r="R22" s="39"/>
      <c r="S22" s="39"/>
      <c r="T22" s="39"/>
      <c r="U22" s="39"/>
      <c r="V22" s="39"/>
    </row>
    <row r="23" spans="2:22" x14ac:dyDescent="0.15">
      <c r="B23" s="42" t="s">
        <v>35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39"/>
      <c r="Q23" s="39"/>
      <c r="R23" s="39"/>
      <c r="S23" s="39"/>
      <c r="T23" s="39"/>
      <c r="U23" s="39"/>
      <c r="V23" s="39"/>
    </row>
    <row r="24" spans="2:22" x14ac:dyDescent="0.15">
      <c r="B24" s="42" t="s">
        <v>36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2:22" x14ac:dyDescent="0.15">
      <c r="B25" s="42" t="s">
        <v>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2:22" x14ac:dyDescent="0.15">
      <c r="B26" s="42" t="s">
        <v>33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9"/>
      <c r="P26" s="39"/>
      <c r="Q26" s="39"/>
      <c r="R26" s="39"/>
      <c r="S26" s="39"/>
      <c r="T26" s="39"/>
      <c r="U26" s="39"/>
      <c r="V26" s="39"/>
    </row>
    <row r="27" spans="2:22" x14ac:dyDescent="0.15">
      <c r="B27" s="42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9"/>
      <c r="P27" s="39"/>
      <c r="Q27" s="39"/>
      <c r="R27" s="39"/>
      <c r="S27" s="39"/>
      <c r="T27" s="39"/>
      <c r="U27" s="39"/>
      <c r="V27" s="39"/>
    </row>
    <row r="28" spans="2:22" x14ac:dyDescent="0.15">
      <c r="B28" s="42" t="s">
        <v>29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2:22" x14ac:dyDescent="0.15">
      <c r="B29" s="4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</sheetData>
  <mergeCells count="19">
    <mergeCell ref="G9:G11"/>
    <mergeCell ref="H9:H11"/>
    <mergeCell ref="I9:I11"/>
    <mergeCell ref="B2:M2"/>
    <mergeCell ref="B12:B20"/>
    <mergeCell ref="C12:D12"/>
    <mergeCell ref="F13:F20"/>
    <mergeCell ref="B9:B11"/>
    <mergeCell ref="C9:C11"/>
    <mergeCell ref="D9:D11"/>
    <mergeCell ref="E9:E11"/>
    <mergeCell ref="F9:F11"/>
    <mergeCell ref="J4:K4"/>
    <mergeCell ref="R8:V8"/>
    <mergeCell ref="R9:S10"/>
    <mergeCell ref="T9:V10"/>
    <mergeCell ref="J9:L10"/>
    <mergeCell ref="M9:Q10"/>
    <mergeCell ref="J8:Q8"/>
  </mergeCells>
  <phoneticPr fontId="2" type="noConversion"/>
  <pageMargins left="0.25" right="0.25" top="0.75" bottom="0.75" header="0.3" footer="0.3"/>
  <pageSetup paperSize="9"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(코넥스) 고위험고수익투자신탁 수요예측 총괄집계표</vt:lpstr>
      <vt:lpstr>'(코넥스) 고위험고수익투자신탁 수요예측 총괄집계표'!Print_Area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 IPO부</dc:creator>
  <cp:lastModifiedBy>HNInvest</cp:lastModifiedBy>
  <cp:lastPrinted>2019-10-02T05:11:10Z</cp:lastPrinted>
  <dcterms:created xsi:type="dcterms:W3CDTF">2016-10-12T00:07:50Z</dcterms:created>
  <dcterms:modified xsi:type="dcterms:W3CDTF">2021-05-03T07:18:00Z</dcterms:modified>
</cp:coreProperties>
</file>